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Локальный диск\Протоколы сссий 7 созыва\6 сессия\Реш. № 41 О местном бюджете на 2026-2028 годы\"/>
    </mc:Choice>
  </mc:AlternateContent>
  <xr:revisionPtr revIDLastSave="0" documentId="13_ncr:1_{5FA5AC57-0E83-4058-95A4-7B084CFEA6B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47" i="1" l="1"/>
  <c r="D44" i="1" s="1"/>
  <c r="D43" i="1" s="1"/>
  <c r="D49" i="1" s="1"/>
  <c r="D34" i="1"/>
  <c r="D33" i="1"/>
  <c r="D23" i="1"/>
  <c r="D19" i="1"/>
  <c r="D14" i="1"/>
  <c r="D13" i="1"/>
  <c r="D12" i="1"/>
</calcChain>
</file>

<file path=xl/sharedStrings.xml><?xml version="1.0" encoding="utf-8"?>
<sst xmlns="http://schemas.openxmlformats.org/spreadsheetml/2006/main" count="83" uniqueCount="83">
  <si>
    <t>ПРИЛОЖЕНИЕ № 1</t>
  </si>
  <si>
    <t>к решению Совета муниципального</t>
  </si>
  <si>
    <t>образования Северский муниципальный</t>
  </si>
  <si>
    <t xml:space="preserve"> район Краснодарского края</t>
  </si>
  <si>
    <t>Объем поступлений доходов в местный бюджет по кодам</t>
  </si>
  <si>
    <t>видов (подвидов) доходов на 2026 год</t>
  </si>
  <si>
    <t>тыс.рублей</t>
  </si>
  <si>
    <t>Код бюджетной классификации</t>
  </si>
  <si>
    <t>Наименование доходов</t>
  </si>
  <si>
    <t>Сумма</t>
  </si>
  <si>
    <t>1 00 00000 00 0000 000</t>
  </si>
  <si>
    <t>Налоговые и неналоговые доходы</t>
  </si>
  <si>
    <t>1 01 01012 02 0000 110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</si>
  <si>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</si>
  <si>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1 01 02000 01 0000 110</t>
  </si>
  <si>
    <t>Налог на доходы физических лиц</t>
  </si>
  <si>
    <t>1 03 02231 01 0000 110</t>
  </si>
  <si>
    <t>Доходы от уплаты акцизов на нефтепродукты,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</si>
  <si>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1 03 02241 01 0000 110</t>
  </si>
  <si>
    <t>1 03 02251 01 0000 110</t>
  </si>
  <si>
    <t>1 03 02261 01 0000 110</t>
  </si>
  <si>
    <t>1 05 01000 00 0000 110</t>
  </si>
  <si>
    <t>Налог, взимаемый в связи с применением упрощенной системы налогообложения</t>
  </si>
  <si>
    <t>1 05 02000 02 0000 110</t>
  </si>
  <si>
    <t>Единый налог на вмененный доход для отдельных видов деятельности</t>
  </si>
  <si>
    <t>1 05 03000 01 0000 110</t>
  </si>
  <si>
    <t xml:space="preserve">Единый сельскохозяйственный налог </t>
  </si>
  <si>
    <t>1 05 04020 02 0000 110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</si>
  <si>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</si>
  <si>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 xml:space="preserve">1 06 02000 02 0000 110   </t>
  </si>
  <si>
    <t>Налог на имущество организаций</t>
  </si>
  <si>
    <t>1 08 00000 00 0000 110</t>
  </si>
  <si>
    <t xml:space="preserve">Государственная пошлина </t>
  </si>
  <si>
    <t>1 11 03050 05 0000 120</t>
  </si>
  <si>
    <t>Проценты, полученные от предоставления бюджетных кредитов внутри страны за счет средств бюджетов муниципальных районов</t>
  </si>
  <si>
    <t>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</si>
  <si>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</si>
  <si>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1 11 05013 13 0000 120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</si>
  <si>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 указанных земельных участков</t>
  </si>
  <si>
    <t>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</si>
  <si>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</si>
  <si>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1 11 05075 05 0000 120</t>
  </si>
  <si>
    <t>Доходы  от  сдачи  в  аренду  имущества,  составляющего казну муниципальных районов (за исключением земельных участков)</t>
  </si>
  <si>
    <t>1 11 05313 05 0000 120</t>
  </si>
  <si>
    <t>Плата по соглашениям об установлении сервитута, заключенным органами местного самоуправления муниципального района,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муниципального района</t>
  </si>
  <si>
    <t>1 11 05314 13 0000 120</t>
  </si>
  <si>
    <t>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</si>
  <si>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1 11 09045 05 0000 120</t>
  </si>
  <si>
    <t>Прочие поступления от использования имущества, находящегося в собственности муниципальных 
районов (за исключением имущества муниципальных бюджетных и автономных учреждений, а также 
имущества муниципальных унитарных предприятий, в том числе казенных)</t>
  </si>
  <si>
    <t>1 12 01000 01 0000 120</t>
  </si>
  <si>
    <t>Плата за негативное воздействие на окружающую среду</t>
  </si>
  <si>
    <t>1 13 01995 05 0000 130</t>
  </si>
  <si>
    <t xml:space="preserve">Прочие доходы от оказания платных услуг (работ) получателями средств бюджетов муниципальных районов </t>
  </si>
  <si>
    <t>1 13 02995 05 0000 130</t>
  </si>
  <si>
    <t xml:space="preserve">Прочие доходы от компенсации затрат бюджетов муниципальных районов </t>
  </si>
  <si>
    <t>1 14 02053 05 0000 410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</si>
  <si>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в части реализации основных средств по указанному имуществу</t>
  </si>
  <si>
    <t>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</si>
  <si>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</si>
  <si>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1 14 06025 05 0000 430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</si>
  <si>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</si>
  <si>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1 14 06013 13 0000 430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</si>
  <si>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</si>
  <si>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1 14 06313 05 0000 430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</si>
  <si>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</si>
  <si>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1 14 06313 13 0000 430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</si>
  <si>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</si>
  <si>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1 16 00000 00 0000 000</t>
  </si>
  <si>
    <t>Штрафы, санкции, возмещение ущерба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</si>
  <si>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</si>
  <si>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</si>
  <si>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</si>
  <si>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</si>
  <si>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</si>
  <si>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Дотации бюджетам бюджетной системы Российской Федерации</t>
  </si>
  <si>
    <t>2 02 20000 00 0000 150</t>
  </si>
  <si>
    <t>Субсидии бюджетам бюджетной системы 
Российской Федерации (межбюджетные субсидии)</t>
  </si>
  <si>
    <t>2 02 30000 00 0000 150</t>
  </si>
  <si>
    <t>Субвенции бюджетам бюджетной системы Российской Федерации</t>
  </si>
  <si>
    <t>2 02 40000 00 0000 150</t>
  </si>
  <si>
    <t>Иные межбюджетные трансферты</t>
  </si>
  <si>
    <t>Всего доходов</t>
  </si>
  <si>
    <t xml:space="preserve">от 25 декабря 2025 года  № 41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</si>
</sst>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1"/>
    </font>
    <font>
      <sz val="14"/>
      <color rgb="FF000000"/>
      <name val="Times New Roman"/>
      <family val="1"/>
      <charset val="1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0.5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0.5"/>
      <color rgb="FF000000"/>
      <name val="Times New Roman"/>
      <family val="1"/>
      <charset val="1"/>
    </font>
    <font>
      <sz val="10.5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left" vertical="center"/>
    </xf>
    <xf numFmtId="0" fontId="10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164" fontId="7" fillId="0" borderId="1" xfId="0" applyNumberFormat="1" applyFont="1" applyBorder="1" applyAlignment="1">
      <alignment horizontal="right"/>
    </xf>
    <xf numFmtId="0" fontId="8" fillId="0" borderId="1" xfId="0" applyFont="1" applyBorder="1"/>
    <xf numFmtId="164" fontId="5" fillId="0" borderId="1" xfId="0" applyNumberFormat="1" applyFont="1" applyBorder="1" applyAlignment="1">
      <alignment horizontal="right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wrapText="1"/>
    </xf>
    <xf numFmtId="0" fontId="9" fillId="0" borderId="1" xfId="0" applyFont="1" applyBorder="1"/>
    <xf numFmtId="164" fontId="10" fillId="0" borderId="1" xfId="0" applyNumberFormat="1" applyFont="1" applyBorder="1" applyAlignment="1">
      <alignment horizontal="right"/>
    </xf>
    <xf numFmtId="164" fontId="1" fillId="0" borderId="5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48576"/>
  <sheetViews>
    <sheetView tabSelected="1" zoomScale="90" zoomScaleNormal="90" workbookViewId="0">
      <selection activeCell="A52" sqref="A52:D53"/>
    </sheetView>
  </sheetViews>
  <sheetFormatPr defaultColWidth="9.7109375" defaultRowHeight="15" customHeight="1" x14ac:dyDescent="0.25"/>
  <cols>
    <col min="1" max="1" width="22.42578125" style="14" customWidth="1"/>
    <col min="2" max="2" width="22.85546875" style="14" customWidth="1"/>
    <col min="3" max="3" width="26.42578125" style="14" customWidth="1"/>
    <col min="4" max="4" width="20.28515625" style="14" customWidth="1"/>
    <col min="5" max="16384" width="9.7109375" style="14"/>
  </cols>
  <sheetData>
    <row r="1" spans="1:4" ht="18.75" x14ac:dyDescent="0.25">
      <c r="C1" s="13" t="s">
        <v>0</v>
      </c>
      <c r="D1" s="13"/>
    </row>
    <row r="2" spans="1:4" ht="18.75" x14ac:dyDescent="0.25">
      <c r="C2" s="13" t="s">
        <v>1</v>
      </c>
      <c r="D2" s="13"/>
    </row>
    <row r="3" spans="1:4" ht="18.75" x14ac:dyDescent="0.25">
      <c r="C3" s="13" t="s">
        <v>2</v>
      </c>
      <c r="D3" s="13"/>
    </row>
    <row r="4" spans="1:4" ht="18.75" x14ac:dyDescent="0.25">
      <c r="C4" s="12" t="s">
        <v>3</v>
      </c>
      <c r="D4" s="12"/>
    </row>
    <row r="5" spans="1:4" ht="18.75" x14ac:dyDescent="0.3">
      <c r="C5" s="11" t="s">
        <v>82</v>
      </c>
      <c r="D5" s="11"/>
    </row>
    <row r="6" spans="1:4" ht="18.75" x14ac:dyDescent="0.3">
      <c r="C6" s="16"/>
      <c r="D6" s="16"/>
    </row>
    <row r="7" spans="1:4" ht="18.75" x14ac:dyDescent="0.3">
      <c r="C7" s="16"/>
      <c r="D7" s="16"/>
    </row>
    <row r="8" spans="1:4" ht="18.75" customHeight="1" x14ac:dyDescent="0.3">
      <c r="A8" s="10" t="s">
        <v>4</v>
      </c>
      <c r="B8" s="10"/>
      <c r="C8" s="10"/>
      <c r="D8" s="10"/>
    </row>
    <row r="9" spans="1:4" ht="18.75" customHeight="1" x14ac:dyDescent="0.3">
      <c r="A9" s="10" t="s">
        <v>5</v>
      </c>
      <c r="B9" s="10"/>
      <c r="C9" s="10"/>
      <c r="D9" s="10"/>
    </row>
    <row r="10" spans="1:4" ht="28.15" customHeight="1" x14ac:dyDescent="0.25">
      <c r="D10" s="17" t="s">
        <v>6</v>
      </c>
    </row>
    <row r="11" spans="1:4" ht="31.5" customHeight="1" x14ac:dyDescent="0.25">
      <c r="A11" s="18" t="s">
        <v>7</v>
      </c>
      <c r="B11" s="9" t="s">
        <v>8</v>
      </c>
      <c r="C11" s="9"/>
      <c r="D11" s="19" t="s">
        <v>9</v>
      </c>
    </row>
    <row r="12" spans="1:4" ht="29.85" customHeight="1" x14ac:dyDescent="0.25">
      <c r="A12" s="20" t="s">
        <v>10</v>
      </c>
      <c r="B12" s="8" t="s">
        <v>11</v>
      </c>
      <c r="C12" s="8"/>
      <c r="D12" s="21">
        <f>SUM(D13:D42)</f>
        <v>1857985.3</v>
      </c>
    </row>
    <row r="13" spans="1:4" ht="65.25" customHeight="1" x14ac:dyDescent="0.25">
      <c r="A13" s="22" t="s">
        <v>12</v>
      </c>
      <c r="B13" s="7" t="s">
        <v>13</v>
      </c>
      <c r="C13" s="7"/>
      <c r="D13" s="23">
        <f>45000-30000</f>
        <v>15000</v>
      </c>
    </row>
    <row r="14" spans="1:4" ht="22.35" customHeight="1" x14ac:dyDescent="0.25">
      <c r="A14" s="22" t="s">
        <v>14</v>
      </c>
      <c r="B14" s="7" t="s">
        <v>15</v>
      </c>
      <c r="C14" s="7"/>
      <c r="D14" s="23">
        <f>1188448</f>
        <v>1188448</v>
      </c>
    </row>
    <row r="15" spans="1:4" ht="13.5" customHeight="1" x14ac:dyDescent="0.25">
      <c r="A15" s="24" t="s">
        <v>16</v>
      </c>
      <c r="B15" s="6" t="s">
        <v>17</v>
      </c>
      <c r="C15" s="6"/>
      <c r="D15" s="5">
        <v>4393.7</v>
      </c>
    </row>
    <row r="16" spans="1:4" x14ac:dyDescent="0.25">
      <c r="A16" s="25" t="s">
        <v>18</v>
      </c>
      <c r="B16" s="6"/>
      <c r="C16" s="6"/>
      <c r="D16" s="5"/>
    </row>
    <row r="17" spans="1:5" x14ac:dyDescent="0.25">
      <c r="A17" s="25" t="s">
        <v>19</v>
      </c>
      <c r="B17" s="6"/>
      <c r="C17" s="6"/>
      <c r="D17" s="5"/>
    </row>
    <row r="18" spans="1:5" ht="51" customHeight="1" x14ac:dyDescent="0.25">
      <c r="A18" s="26" t="s">
        <v>20</v>
      </c>
      <c r="B18" s="6"/>
      <c r="C18" s="6"/>
      <c r="D18" s="5"/>
    </row>
    <row r="19" spans="1:5" ht="30.75" customHeight="1" x14ac:dyDescent="0.25">
      <c r="A19" s="22" t="s">
        <v>21</v>
      </c>
      <c r="B19" s="7" t="s">
        <v>22</v>
      </c>
      <c r="C19" s="7"/>
      <c r="D19" s="23">
        <f>410000</f>
        <v>410000</v>
      </c>
    </row>
    <row r="20" spans="1:5" ht="32.25" customHeight="1" x14ac:dyDescent="0.25">
      <c r="A20" s="22" t="s">
        <v>23</v>
      </c>
      <c r="B20" s="7" t="s">
        <v>24</v>
      </c>
      <c r="C20" s="7"/>
      <c r="D20" s="23"/>
    </row>
    <row r="21" spans="1:5" ht="19.899999999999999" customHeight="1" x14ac:dyDescent="0.25">
      <c r="A21" s="22" t="s">
        <v>25</v>
      </c>
      <c r="B21" s="7" t="s">
        <v>26</v>
      </c>
      <c r="C21" s="7"/>
      <c r="D21" s="23">
        <v>4661.1000000000004</v>
      </c>
    </row>
    <row r="22" spans="1:5" ht="47.25" customHeight="1" x14ac:dyDescent="0.25">
      <c r="A22" s="22" t="s">
        <v>27</v>
      </c>
      <c r="B22" s="7" t="s">
        <v>28</v>
      </c>
      <c r="C22" s="7"/>
      <c r="D22" s="23">
        <v>37050</v>
      </c>
    </row>
    <row r="23" spans="1:5" ht="20.65" customHeight="1" x14ac:dyDescent="0.25">
      <c r="A23" s="27" t="s">
        <v>29</v>
      </c>
      <c r="B23" s="4" t="s">
        <v>30</v>
      </c>
      <c r="C23" s="4"/>
      <c r="D23" s="23">
        <f>36505.3</f>
        <v>36505.300000000003</v>
      </c>
    </row>
    <row r="24" spans="1:5" ht="20.65" customHeight="1" x14ac:dyDescent="0.25">
      <c r="A24" s="27" t="s">
        <v>31</v>
      </c>
      <c r="B24" s="4" t="s">
        <v>32</v>
      </c>
      <c r="C24" s="4"/>
      <c r="D24" s="23">
        <v>44202.9</v>
      </c>
    </row>
    <row r="25" spans="1:5" ht="48" customHeight="1" x14ac:dyDescent="0.25">
      <c r="A25" s="27" t="s">
        <v>33</v>
      </c>
      <c r="B25" s="7" t="s">
        <v>34</v>
      </c>
      <c r="C25" s="7"/>
      <c r="D25" s="23">
        <v>1.3</v>
      </c>
    </row>
    <row r="26" spans="1:5" ht="132" customHeight="1" x14ac:dyDescent="0.25">
      <c r="A26" s="27" t="s">
        <v>35</v>
      </c>
      <c r="B26" s="7" t="s">
        <v>36</v>
      </c>
      <c r="C26" s="7"/>
      <c r="D26" s="23">
        <v>63040</v>
      </c>
      <c r="E26" s="3"/>
    </row>
    <row r="27" spans="1:5" ht="113.25" customHeight="1" x14ac:dyDescent="0.25">
      <c r="A27" s="27" t="s">
        <v>37</v>
      </c>
      <c r="B27" s="7" t="s">
        <v>38</v>
      </c>
      <c r="C27" s="7"/>
      <c r="D27" s="23">
        <v>24570</v>
      </c>
      <c r="E27" s="3"/>
    </row>
    <row r="28" spans="1:5" ht="103.5" customHeight="1" x14ac:dyDescent="0.25">
      <c r="A28" s="27" t="s">
        <v>39</v>
      </c>
      <c r="B28" s="7" t="s">
        <v>40</v>
      </c>
      <c r="C28" s="7"/>
      <c r="D28" s="23">
        <v>97</v>
      </c>
      <c r="E28" s="3"/>
    </row>
    <row r="29" spans="1:5" ht="50.25" customHeight="1" x14ac:dyDescent="0.25">
      <c r="A29" s="27" t="s">
        <v>41</v>
      </c>
      <c r="B29" s="7" t="s">
        <v>42</v>
      </c>
      <c r="C29" s="7"/>
      <c r="D29" s="23">
        <v>42</v>
      </c>
    </row>
    <row r="30" spans="1:5" ht="189" customHeight="1" x14ac:dyDescent="0.25">
      <c r="A30" s="27" t="s">
        <v>43</v>
      </c>
      <c r="B30" s="7" t="s">
        <v>44</v>
      </c>
      <c r="C30" s="7"/>
      <c r="D30" s="23"/>
    </row>
    <row r="31" spans="1:5" ht="150" customHeight="1" x14ac:dyDescent="0.25">
      <c r="A31" s="27" t="s">
        <v>45</v>
      </c>
      <c r="B31" s="7" t="s">
        <v>46</v>
      </c>
      <c r="C31" s="7"/>
      <c r="D31" s="23">
        <v>65</v>
      </c>
    </row>
    <row r="32" spans="1:5" ht="95.45" customHeight="1" x14ac:dyDescent="0.25">
      <c r="A32" s="27" t="s">
        <v>47</v>
      </c>
      <c r="B32" s="7" t="s">
        <v>48</v>
      </c>
      <c r="C32" s="7"/>
      <c r="D32" s="23">
        <v>700</v>
      </c>
    </row>
    <row r="33" spans="1:4" ht="36.75" customHeight="1" x14ac:dyDescent="0.25">
      <c r="A33" s="28" t="s">
        <v>49</v>
      </c>
      <c r="B33" s="7" t="s">
        <v>50</v>
      </c>
      <c r="C33" s="7"/>
      <c r="D33" s="23">
        <f>0</f>
        <v>0</v>
      </c>
    </row>
    <row r="34" spans="1:4" ht="49.5" customHeight="1" x14ac:dyDescent="0.25">
      <c r="A34" s="27" t="s">
        <v>51</v>
      </c>
      <c r="B34" s="7" t="s">
        <v>52</v>
      </c>
      <c r="C34" s="7"/>
      <c r="D34" s="23">
        <f>1650</f>
        <v>1650</v>
      </c>
    </row>
    <row r="35" spans="1:4" ht="33.75" customHeight="1" x14ac:dyDescent="0.25">
      <c r="A35" s="27" t="s">
        <v>53</v>
      </c>
      <c r="B35" s="7" t="s">
        <v>54</v>
      </c>
      <c r="C35" s="7"/>
      <c r="D35" s="23"/>
    </row>
    <row r="36" spans="1:4" ht="129.75" customHeight="1" x14ac:dyDescent="0.25">
      <c r="A36" s="22" t="s">
        <v>55</v>
      </c>
      <c r="B36" s="7" t="s">
        <v>56</v>
      </c>
      <c r="C36" s="7"/>
      <c r="D36" s="23">
        <v>2934.8</v>
      </c>
    </row>
    <row r="37" spans="1:4" ht="78.75" customHeight="1" x14ac:dyDescent="0.25">
      <c r="A37" s="28" t="s">
        <v>57</v>
      </c>
      <c r="B37" s="7" t="s">
        <v>58</v>
      </c>
      <c r="C37" s="7"/>
      <c r="D37" s="23">
        <v>15000</v>
      </c>
    </row>
    <row r="38" spans="1:4" ht="81.75" customHeight="1" x14ac:dyDescent="0.25">
      <c r="A38" s="28" t="s">
        <v>59</v>
      </c>
      <c r="B38" s="7" t="s">
        <v>60</v>
      </c>
      <c r="C38" s="7"/>
      <c r="D38" s="23">
        <v>1118.3</v>
      </c>
    </row>
    <row r="39" spans="1:4" ht="70.5" customHeight="1" x14ac:dyDescent="0.25">
      <c r="A39" s="22" t="s">
        <v>61</v>
      </c>
      <c r="B39" s="7" t="s">
        <v>62</v>
      </c>
      <c r="C39" s="7"/>
      <c r="D39" s="23">
        <v>3500</v>
      </c>
    </row>
    <row r="40" spans="1:4" customFormat="1" ht="129" customHeight="1" x14ac:dyDescent="0.25">
      <c r="A40" s="29" t="s">
        <v>63</v>
      </c>
      <c r="B40" s="2" t="s">
        <v>64</v>
      </c>
      <c r="C40" s="2"/>
      <c r="D40" s="30">
        <v>700</v>
      </c>
    </row>
    <row r="41" spans="1:4" customFormat="1" ht="114" customHeight="1" x14ac:dyDescent="0.25">
      <c r="A41" s="29" t="s">
        <v>65</v>
      </c>
      <c r="B41" s="2" t="s">
        <v>66</v>
      </c>
      <c r="C41" s="2"/>
      <c r="D41" s="30">
        <v>300</v>
      </c>
    </row>
    <row r="42" spans="1:4" ht="20.65" customHeight="1" x14ac:dyDescent="0.25">
      <c r="A42" s="22" t="s">
        <v>67</v>
      </c>
      <c r="B42" s="7" t="s">
        <v>68</v>
      </c>
      <c r="C42" s="7"/>
      <c r="D42" s="23">
        <v>4005.9</v>
      </c>
    </row>
    <row r="43" spans="1:4" ht="26.25" customHeight="1" x14ac:dyDescent="0.25">
      <c r="A43" s="20" t="s">
        <v>69</v>
      </c>
      <c r="B43" s="8" t="s">
        <v>70</v>
      </c>
      <c r="C43" s="8"/>
      <c r="D43" s="21">
        <f>D44</f>
        <v>2994862.2</v>
      </c>
    </row>
    <row r="44" spans="1:4" ht="31.5" customHeight="1" x14ac:dyDescent="0.25">
      <c r="A44" s="22" t="s">
        <v>71</v>
      </c>
      <c r="B44" s="7" t="s">
        <v>72</v>
      </c>
      <c r="C44" s="7"/>
      <c r="D44" s="23">
        <f>D45+D46+D47+D48</f>
        <v>2994862.2</v>
      </c>
    </row>
    <row r="45" spans="1:4" ht="31.5" customHeight="1" x14ac:dyDescent="0.25">
      <c r="A45" s="22" t="s">
        <v>73</v>
      </c>
      <c r="B45" s="7" t="s">
        <v>74</v>
      </c>
      <c r="C45" s="7"/>
      <c r="D45" s="31">
        <v>49129.1</v>
      </c>
    </row>
    <row r="46" spans="1:4" ht="30.75" customHeight="1" x14ac:dyDescent="0.25">
      <c r="A46" s="22" t="s">
        <v>75</v>
      </c>
      <c r="B46" s="7" t="s">
        <v>76</v>
      </c>
      <c r="C46" s="7"/>
      <c r="D46" s="23">
        <v>348257.6</v>
      </c>
    </row>
    <row r="47" spans="1:4" ht="30.75" customHeight="1" x14ac:dyDescent="0.25">
      <c r="A47" s="22" t="s">
        <v>77</v>
      </c>
      <c r="B47" s="7" t="s">
        <v>78</v>
      </c>
      <c r="C47" s="7"/>
      <c r="D47" s="23">
        <f>2556724.7+850</f>
        <v>2557574.7000000002</v>
      </c>
    </row>
    <row r="48" spans="1:4" ht="22.5" customHeight="1" x14ac:dyDescent="0.25">
      <c r="A48" s="22" t="s">
        <v>79</v>
      </c>
      <c r="B48" s="7" t="s">
        <v>80</v>
      </c>
      <c r="C48" s="7"/>
      <c r="D48" s="23">
        <v>39900.800000000003</v>
      </c>
    </row>
    <row r="49" spans="1:5" ht="16.5" customHeight="1" x14ac:dyDescent="0.25">
      <c r="A49" s="22"/>
      <c r="B49" s="8" t="s">
        <v>81</v>
      </c>
      <c r="C49" s="8"/>
      <c r="D49" s="21">
        <f>D43+D12</f>
        <v>4852847.5</v>
      </c>
    </row>
    <row r="50" spans="1:5" ht="18.75" x14ac:dyDescent="0.3">
      <c r="D50" s="32"/>
    </row>
    <row r="51" spans="1:5" ht="18.75" x14ac:dyDescent="0.3">
      <c r="A51" s="33"/>
      <c r="B51" s="33"/>
      <c r="C51" s="33"/>
      <c r="D51" s="34"/>
      <c r="E51" s="15"/>
    </row>
    <row r="52" spans="1:5" s="33" customFormat="1" ht="15" customHeight="1" x14ac:dyDescent="0.3">
      <c r="A52" s="1"/>
      <c r="B52" s="1"/>
    </row>
    <row r="53" spans="1:5" s="33" customFormat="1" ht="15" customHeight="1" x14ac:dyDescent="0.3">
      <c r="A53" s="1"/>
      <c r="B53" s="1"/>
      <c r="D53" s="32"/>
    </row>
    <row r="54" spans="1:5" ht="15.75" x14ac:dyDescent="0.25">
      <c r="E54" s="35"/>
    </row>
    <row r="61" spans="1:5" ht="15.75" x14ac:dyDescent="0.25">
      <c r="E61" s="35"/>
    </row>
    <row r="63" spans="1:5" s="35" customFormat="1" ht="15.75" x14ac:dyDescent="0.25">
      <c r="A63" s="14"/>
      <c r="B63" s="14"/>
      <c r="C63" s="14"/>
      <c r="D63" s="14"/>
      <c r="E63" s="14"/>
    </row>
    <row r="1048565" ht="12.75" customHeight="1" x14ac:dyDescent="0.25"/>
    <row r="1048566" ht="12.75" customHeight="1" x14ac:dyDescent="0.25"/>
    <row r="1048567" ht="12.75" customHeight="1" x14ac:dyDescent="0.25"/>
    <row r="1048568" ht="12.75" customHeight="1" x14ac:dyDescent="0.25"/>
    <row r="1048569" ht="12.75" customHeight="1" x14ac:dyDescent="0.25"/>
    <row r="1048570" ht="12.75" customHeight="1" x14ac:dyDescent="0.25"/>
    <row r="1048571" ht="12.75" customHeight="1" x14ac:dyDescent="0.25"/>
    <row r="1048572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mergeCells count="47">
    <mergeCell ref="A52:B52"/>
    <mergeCell ref="A53:B53"/>
    <mergeCell ref="B45:C45"/>
    <mergeCell ref="B46:C46"/>
    <mergeCell ref="B47:C47"/>
    <mergeCell ref="B48:C48"/>
    <mergeCell ref="B49:C49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6:C26"/>
    <mergeCell ref="E26:E28"/>
    <mergeCell ref="B27:C27"/>
    <mergeCell ref="B28:C28"/>
    <mergeCell ref="B29:C29"/>
    <mergeCell ref="B21:C21"/>
    <mergeCell ref="B22:C22"/>
    <mergeCell ref="B23:C23"/>
    <mergeCell ref="B24:C24"/>
    <mergeCell ref="B25:C25"/>
    <mergeCell ref="B14:C14"/>
    <mergeCell ref="B15:C18"/>
    <mergeCell ref="D15:D18"/>
    <mergeCell ref="B19:C19"/>
    <mergeCell ref="B20:C20"/>
    <mergeCell ref="A8:D8"/>
    <mergeCell ref="A9:D9"/>
    <mergeCell ref="B11:C11"/>
    <mergeCell ref="B12:C12"/>
    <mergeCell ref="B13:C13"/>
    <mergeCell ref="C1:D1"/>
    <mergeCell ref="C2:D2"/>
    <mergeCell ref="C3:D3"/>
    <mergeCell ref="C4:D4"/>
    <mergeCell ref="C5:D5"/>
  </mergeCells>
  <pageMargins left="1.1812499999999999" right="0.39374999999999999" top="0.95416666666666705" bottom="0.39374999999999999" header="0.78749999999999998" footer="0.511811023622047"/>
  <pageSetup paperSize="9" fitToHeight="6" orientation="portrait" horizontalDpi="300" verticalDpi="300"/>
  <headerFooter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931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Kobeleva</dc:creator>
  <dc:description/>
  <cp:lastModifiedBy>User</cp:lastModifiedBy>
  <cp:revision>254</cp:revision>
  <cp:lastPrinted>2025-10-08T10:45:48Z</cp:lastPrinted>
  <dcterms:created xsi:type="dcterms:W3CDTF">2020-02-17T06:04:33Z</dcterms:created>
  <dcterms:modified xsi:type="dcterms:W3CDTF">2025-12-22T09:31:57Z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